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90" windowWidth="28215" windowHeight="119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X23" i="1"/>
  <c r="W23"/>
  <c r="V23"/>
  <c r="U23"/>
  <c r="T23"/>
  <c r="S23"/>
  <c r="R23"/>
  <c r="Q23"/>
  <c r="P23"/>
  <c r="O23"/>
  <c r="N23"/>
  <c r="M23"/>
  <c r="L23"/>
  <c r="K23"/>
  <c r="K25" s="1"/>
  <c r="J23"/>
  <c r="I23"/>
  <c r="H23"/>
  <c r="F23"/>
  <c r="X22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K13"/>
  <c r="X12"/>
  <c r="W12"/>
  <c r="V12"/>
  <c r="U12"/>
  <c r="T12"/>
  <c r="S12"/>
  <c r="R12"/>
  <c r="Q12"/>
  <c r="P12"/>
  <c r="O12"/>
  <c r="N12"/>
  <c r="M12"/>
  <c r="L12"/>
  <c r="K12"/>
  <c r="J12"/>
  <c r="I12"/>
  <c r="H12"/>
  <c r="F12"/>
</calcChain>
</file>

<file path=xl/sharedStrings.xml><?xml version="1.0" encoding="utf-8"?>
<sst xmlns="http://schemas.openxmlformats.org/spreadsheetml/2006/main" count="67" uniqueCount="59">
  <si>
    <t>МБНОУ "Гимназия №17"</t>
  </si>
  <si>
    <t>Выход, г</t>
  </si>
  <si>
    <t>Белки</t>
  </si>
  <si>
    <t>Жиры</t>
  </si>
  <si>
    <t>Углеводы</t>
  </si>
  <si>
    <t>закуска</t>
  </si>
  <si>
    <t>хлеб ржаной</t>
  </si>
  <si>
    <t>Итого за прием пищи:</t>
  </si>
  <si>
    <t>Доля суточной потребности в энергии, %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</si>
  <si>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</si>
  <si>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</si>
  <si>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</si>
  <si>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</si>
  <si>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</si>
  <si>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</si>
  <si>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</si>
  <si>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</si>
  <si>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</si>
  <si>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</si>
  <si>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</si>
  <si>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</si>
  <si>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</si>
  <si>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</si>
  <si>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</si>
  <si>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</si>
  <si>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</si>
  <si>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</si>
  <si>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</si>
  <si>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</si>
  <si>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</si>
  <si>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</si>
  <si>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</si>
  <si>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</si>
  <si>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</si>
  <si>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</si>
  <si>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1 блюдо</t>
  </si>
  <si>
    <t>2 блюдо</t>
  </si>
  <si>
    <t>хлеб пшеничный</t>
  </si>
  <si>
    <t>Хлеб пшеничный</t>
  </si>
  <si>
    <t>Хлеб ржаной</t>
  </si>
  <si>
    <t>ценность, ккал</t>
  </si>
  <si>
    <t>3 блюдо</t>
  </si>
  <si>
    <t>п/к*</t>
  </si>
  <si>
    <t>Хлеб пшеничныйй</t>
  </si>
  <si>
    <t xml:space="preserve">2 блюдо </t>
  </si>
  <si>
    <t>Котлета мясная "Домашняя"</t>
  </si>
  <si>
    <t xml:space="preserve"> Мясо тушеное (говядина)</t>
  </si>
  <si>
    <t xml:space="preserve"> гарнир</t>
  </si>
  <si>
    <t>гор. Напиток</t>
  </si>
  <si>
    <t xml:space="preserve">Чай с сахаром </t>
  </si>
  <si>
    <t>Фрукты в ассортименте (груша)</t>
  </si>
  <si>
    <t xml:space="preserve"> горячее блюдо</t>
  </si>
  <si>
    <t>Запеканка из творога с шоколадным соусом</t>
  </si>
  <si>
    <t xml:space="preserve">Кукуруза консервированная </t>
  </si>
  <si>
    <t>Свекольник с мясом и сметаной</t>
  </si>
  <si>
    <t xml:space="preserve">о/о** </t>
  </si>
  <si>
    <t>Каша гречневая рассыпчатая с маслом</t>
  </si>
  <si>
    <t>Сок фруктовый (яблоко)</t>
  </si>
  <si>
    <t>31 марта 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</si>
</sst>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3C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9" fillId="0" borderId="2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2" xfId="0" applyFont="1" applyBorder="1"/>
    <xf numFmtId="164" fontId="9" fillId="0" borderId="3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8" fillId="3" borderId="22" xfId="0" applyFont="1" applyFill="1" applyBorder="1"/>
    <xf numFmtId="0" fontId="8" fillId="0" borderId="22" xfId="0" applyFont="1" applyBorder="1" applyAlignment="1">
      <alignment horizontal="center"/>
    </xf>
    <xf numFmtId="0" fontId="8" fillId="0" borderId="3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9" fillId="3" borderId="3" xfId="0" applyFont="1" applyFill="1" applyBorder="1" applyAlignment="1">
      <alignment horizontal="center"/>
    </xf>
    <xf numFmtId="0" fontId="4" fillId="0" borderId="5" xfId="0" applyFont="1" applyBorder="1"/>
    <xf numFmtId="0" fontId="7" fillId="0" borderId="7" xfId="0" applyFont="1" applyBorder="1"/>
    <xf numFmtId="0" fontId="4" fillId="0" borderId="15" xfId="0" applyFont="1" applyBorder="1"/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8" fillId="0" borderId="19" xfId="0" applyFont="1" applyBorder="1"/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8" fillId="5" borderId="22" xfId="0" applyFont="1" applyFill="1" applyBorder="1"/>
    <xf numFmtId="0" fontId="8" fillId="5" borderId="3" xfId="0" applyFont="1" applyFill="1" applyBorder="1" applyAlignment="1">
      <alignment horizontal="center"/>
    </xf>
    <xf numFmtId="0" fontId="8" fillId="0" borderId="22" xfId="0" applyFont="1" applyFill="1" applyBorder="1" applyAlignment="1">
      <alignment vertical="center" wrapText="1"/>
    </xf>
    <xf numFmtId="0" fontId="9" fillId="0" borderId="3" xfId="1" applyFont="1" applyBorder="1" applyAlignment="1">
      <alignment horizontal="center"/>
    </xf>
    <xf numFmtId="0" fontId="8" fillId="0" borderId="22" xfId="0" applyFont="1" applyBorder="1" applyAlignment="1"/>
    <xf numFmtId="0" fontId="9" fillId="3" borderId="2" xfId="0" applyFont="1" applyFill="1" applyBorder="1" applyAlignment="1">
      <alignment horizontal="center"/>
    </xf>
    <xf numFmtId="0" fontId="8" fillId="4" borderId="22" xfId="0" applyFont="1" applyFill="1" applyBorder="1"/>
    <xf numFmtId="0" fontId="8" fillId="4" borderId="3" xfId="0" applyFont="1" applyFill="1" applyBorder="1" applyAlignment="1">
      <alignment horizontal="center"/>
    </xf>
    <xf numFmtId="0" fontId="5" fillId="4" borderId="22" xfId="0" applyFont="1" applyFill="1" applyBorder="1" applyAlignment="1"/>
    <xf numFmtId="0" fontId="5" fillId="5" borderId="22" xfId="0" applyFont="1" applyFill="1" applyBorder="1" applyAlignment="1"/>
    <xf numFmtId="0" fontId="4" fillId="5" borderId="2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4" borderId="22" xfId="0" applyFont="1" applyFill="1" applyBorder="1"/>
    <xf numFmtId="0" fontId="4" fillId="4" borderId="37" xfId="0" applyFont="1" applyFill="1" applyBorder="1" applyAlignment="1">
      <alignment horizontal="center"/>
    </xf>
    <xf numFmtId="0" fontId="5" fillId="5" borderId="27" xfId="0" applyFont="1" applyFill="1" applyBorder="1"/>
    <xf numFmtId="0" fontId="8" fillId="0" borderId="5" xfId="0" applyFont="1" applyBorder="1"/>
    <xf numFmtId="0" fontId="8" fillId="3" borderId="19" xfId="0" applyFont="1" applyFill="1" applyBorder="1"/>
    <xf numFmtId="0" fontId="8" fillId="4" borderId="22" xfId="0" applyFont="1" applyFill="1" applyBorder="1" applyAlignment="1">
      <alignment horizontal="center"/>
    </xf>
    <xf numFmtId="0" fontId="8" fillId="4" borderId="3" xfId="0" applyFont="1" applyFill="1" applyBorder="1"/>
    <xf numFmtId="0" fontId="8" fillId="4" borderId="23" xfId="0" applyFont="1" applyFill="1" applyBorder="1" applyAlignment="1">
      <alignment horizontal="center"/>
    </xf>
    <xf numFmtId="0" fontId="7" fillId="5" borderId="19" xfId="0" applyFont="1" applyFill="1" applyBorder="1"/>
    <xf numFmtId="0" fontId="7" fillId="4" borderId="22" xfId="0" applyFont="1" applyFill="1" applyBorder="1"/>
    <xf numFmtId="0" fontId="8" fillId="4" borderId="3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164" fontId="4" fillId="4" borderId="26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64" fontId="4" fillId="5" borderId="3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2" xfId="0" applyFont="1" applyBorder="1" applyAlignment="1"/>
    <xf numFmtId="0" fontId="7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8" fillId="4" borderId="3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5" borderId="25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0" fontId="9" fillId="5" borderId="25" xfId="0" applyFont="1" applyFill="1" applyBorder="1" applyAlignment="1">
      <alignment horizont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3" borderId="22" xfId="0" applyFont="1" applyFill="1" applyBorder="1" applyAlignment="1"/>
    <xf numFmtId="0" fontId="13" fillId="0" borderId="6" xfId="0" applyFont="1" applyBorder="1" applyAlignment="1">
      <alignment horizontal="center"/>
    </xf>
    <xf numFmtId="0" fontId="6" fillId="0" borderId="6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4" fillId="0" borderId="16" xfId="0" applyFont="1" applyBorder="1"/>
    <xf numFmtId="0" fontId="5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7" xfId="0" applyFont="1" applyBorder="1"/>
    <xf numFmtId="0" fontId="5" fillId="0" borderId="33" xfId="0" applyFont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2" xfId="0" applyFont="1" applyBorder="1"/>
    <xf numFmtId="0" fontId="8" fillId="0" borderId="20" xfId="0" applyFont="1" applyBorder="1" applyAlignment="1">
      <alignment wrapText="1"/>
    </xf>
    <xf numFmtId="0" fontId="8" fillId="0" borderId="1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left" wrapText="1"/>
    </xf>
    <xf numFmtId="0" fontId="9" fillId="3" borderId="22" xfId="0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1" xfId="0" applyFont="1" applyBorder="1"/>
    <xf numFmtId="0" fontId="5" fillId="3" borderId="27" xfId="0" applyFont="1" applyFill="1" applyBorder="1" applyAlignment="1"/>
    <xf numFmtId="0" fontId="8" fillId="0" borderId="31" xfId="0" applyFont="1" applyBorder="1" applyAlignment="1">
      <alignment horizontal="center"/>
    </xf>
    <xf numFmtId="0" fontId="8" fillId="0" borderId="27" xfId="0" applyFont="1" applyBorder="1"/>
    <xf numFmtId="0" fontId="11" fillId="0" borderId="4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20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7" fillId="0" borderId="19" xfId="0" applyFont="1" applyBorder="1"/>
    <xf numFmtId="0" fontId="13" fillId="5" borderId="22" xfId="0" applyFont="1" applyFill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8" fillId="0" borderId="3" xfId="0" applyFont="1" applyBorder="1" applyAlignment="1"/>
    <xf numFmtId="0" fontId="8" fillId="3" borderId="22" xfId="0" applyFont="1" applyFill="1" applyBorder="1" applyAlignment="1">
      <alignment wrapText="1"/>
    </xf>
    <xf numFmtId="164" fontId="9" fillId="3" borderId="22" xfId="0" applyNumberFormat="1" applyFont="1" applyFill="1" applyBorder="1" applyAlignment="1">
      <alignment horizontal="center"/>
    </xf>
    <xf numFmtId="0" fontId="7" fillId="4" borderId="19" xfId="0" applyFont="1" applyFill="1" applyBorder="1"/>
    <xf numFmtId="0" fontId="7" fillId="5" borderId="22" xfId="0" applyFont="1" applyFill="1" applyBorder="1" applyAlignment="1">
      <alignment horizontal="center"/>
    </xf>
    <xf numFmtId="0" fontId="7" fillId="5" borderId="3" xfId="0" applyFont="1" applyFill="1" applyBorder="1"/>
    <xf numFmtId="0" fontId="4" fillId="5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26" xfId="0" applyFont="1" applyFill="1" applyBorder="1"/>
    <xf numFmtId="0" fontId="8" fillId="4" borderId="36" xfId="0" applyFont="1" applyFill="1" applyBorder="1" applyAlignment="1">
      <alignment horizontal="center"/>
    </xf>
    <xf numFmtId="0" fontId="7" fillId="0" borderId="15" xfId="0" applyFont="1" applyBorder="1"/>
    <xf numFmtId="0" fontId="7" fillId="5" borderId="15" xfId="0" applyFont="1" applyFill="1" applyBorder="1"/>
    <xf numFmtId="0" fontId="7" fillId="5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39" xfId="0" applyFont="1" applyFill="1" applyBorder="1"/>
    <xf numFmtId="0" fontId="7" fillId="5" borderId="38" xfId="0" applyFont="1" applyFill="1" applyBorder="1"/>
    <xf numFmtId="0" fontId="7" fillId="5" borderId="28" xfId="0" applyFont="1" applyFill="1" applyBorder="1"/>
    <xf numFmtId="0" fontId="7" fillId="5" borderId="29" xfId="0" applyFont="1" applyFill="1" applyBorder="1"/>
    <xf numFmtId="0" fontId="7" fillId="5" borderId="30" xfId="0" applyFont="1" applyFill="1" applyBorder="1"/>
    <xf numFmtId="0" fontId="7" fillId="5" borderId="40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25"/>
  <sheetViews>
    <sheetView tabSelected="1" topLeftCell="C1" workbookViewId="0">
      <selection activeCell="G3" sqref="G3"/>
    </sheetView>
  </sheetViews>
  <sheetFormatPr defaultRowHeight="15"/>
  <cols>
    <col min="1" max="1" width="13.28515625" customWidth="1"/>
    <col min="2" max="2" width="6.5703125" customWidth="1"/>
    <col min="3" max="3" width="14.28515625" customWidth="1"/>
    <col min="4" max="4" width="20.85546875" customWidth="1"/>
    <col min="5" max="5" width="25.140625" customWidth="1"/>
    <col min="6" max="6" width="11.42578125" customWidth="1"/>
    <col min="7" max="7" width="10" customWidth="1"/>
    <col min="9" max="9" width="11.140625" customWidth="1"/>
    <col min="10" max="10" width="15.140625" customWidth="1"/>
    <col min="11" max="11" width="17.5703125" customWidth="1"/>
  </cols>
  <sheetData>
    <row r="2" spans="1:24">
      <c r="B2" s="1"/>
      <c r="C2" s="1"/>
      <c r="D2" s="2"/>
    </row>
    <row r="3" spans="1:24" ht="23.25">
      <c r="A3" s="3"/>
      <c r="B3" s="78" t="s">
        <v>0</v>
      </c>
      <c r="C3" s="79"/>
      <c r="D3" s="80"/>
      <c r="E3" s="3"/>
      <c r="F3" s="5" t="s">
        <v>9</v>
      </c>
      <c r="G3" s="6">
        <v>4</v>
      </c>
      <c r="H3" s="3"/>
      <c r="I3" s="81" t="s">
        <v>58</v>
      </c>
      <c r="J3" s="81"/>
      <c r="K3" s="5"/>
      <c r="L3" s="4"/>
      <c r="M3" s="7"/>
      <c r="N3" s="8"/>
    </row>
    <row r="4" spans="1:24" ht="15.75" thickBot="1">
      <c r="A4" s="7"/>
      <c r="B4" s="9"/>
      <c r="C4" s="10"/>
      <c r="D4" s="11"/>
      <c r="E4" s="7"/>
      <c r="F4" s="7"/>
      <c r="G4" s="7"/>
      <c r="H4" s="7"/>
      <c r="I4" s="7"/>
      <c r="J4" s="7"/>
      <c r="K4" s="7"/>
      <c r="L4" s="7"/>
      <c r="M4" s="7"/>
      <c r="N4" s="8"/>
    </row>
    <row r="5" spans="1:24" ht="16.5" thickBot="1">
      <c r="A5" s="37"/>
      <c r="B5" s="118"/>
      <c r="C5" s="34" t="s">
        <v>10</v>
      </c>
      <c r="D5" s="119"/>
      <c r="E5" s="38"/>
      <c r="F5" s="12"/>
      <c r="G5" s="34"/>
      <c r="H5" s="120" t="s">
        <v>11</v>
      </c>
      <c r="I5" s="121"/>
      <c r="J5" s="122"/>
      <c r="K5" s="35" t="s">
        <v>12</v>
      </c>
      <c r="L5" s="82" t="s">
        <v>13</v>
      </c>
      <c r="M5" s="83"/>
      <c r="N5" s="84"/>
      <c r="O5" s="84"/>
      <c r="P5" s="85"/>
      <c r="Q5" s="86" t="s">
        <v>14</v>
      </c>
      <c r="R5" s="87"/>
      <c r="S5" s="87"/>
      <c r="T5" s="87"/>
      <c r="U5" s="87"/>
      <c r="V5" s="87"/>
      <c r="W5" s="87"/>
      <c r="X5" s="123"/>
    </row>
    <row r="6" spans="1:24" ht="46.5" thickBot="1">
      <c r="A6" s="39" t="s">
        <v>15</v>
      </c>
      <c r="B6" s="124"/>
      <c r="C6" s="40" t="s">
        <v>16</v>
      </c>
      <c r="D6" s="125" t="s">
        <v>17</v>
      </c>
      <c r="E6" s="40" t="s">
        <v>18</v>
      </c>
      <c r="F6" s="41" t="s">
        <v>1</v>
      </c>
      <c r="G6" s="40" t="s">
        <v>19</v>
      </c>
      <c r="H6" s="126" t="s">
        <v>2</v>
      </c>
      <c r="I6" s="88" t="s">
        <v>3</v>
      </c>
      <c r="J6" s="127" t="s">
        <v>4</v>
      </c>
      <c r="K6" s="128" t="s">
        <v>40</v>
      </c>
      <c r="L6" s="42" t="s">
        <v>20</v>
      </c>
      <c r="M6" s="42" t="s">
        <v>21</v>
      </c>
      <c r="N6" s="42" t="s">
        <v>22</v>
      </c>
      <c r="O6" s="43" t="s">
        <v>23</v>
      </c>
      <c r="P6" s="42" t="s">
        <v>24</v>
      </c>
      <c r="Q6" s="89" t="s">
        <v>25</v>
      </c>
      <c r="R6" s="89" t="s">
        <v>26</v>
      </c>
      <c r="S6" s="89" t="s">
        <v>27</v>
      </c>
      <c r="T6" s="89" t="s">
        <v>28</v>
      </c>
      <c r="U6" s="89" t="s">
        <v>29</v>
      </c>
      <c r="V6" s="89" t="s">
        <v>30</v>
      </c>
      <c r="W6" s="89" t="s">
        <v>31</v>
      </c>
      <c r="X6" s="129" t="s">
        <v>32</v>
      </c>
    </row>
    <row r="7" spans="1:24" ht="45.75">
      <c r="A7" s="64" t="s">
        <v>33</v>
      </c>
      <c r="B7" s="130"/>
      <c r="C7" s="131">
        <v>25</v>
      </c>
      <c r="D7" s="132" t="s">
        <v>5</v>
      </c>
      <c r="E7" s="133" t="s">
        <v>50</v>
      </c>
      <c r="F7" s="134">
        <v>150</v>
      </c>
      <c r="G7" s="131"/>
      <c r="H7" s="135">
        <v>0.6</v>
      </c>
      <c r="I7" s="14">
        <v>0.45</v>
      </c>
      <c r="J7" s="16">
        <v>12.3</v>
      </c>
      <c r="K7" s="136">
        <v>54.9</v>
      </c>
      <c r="L7" s="13">
        <v>0.03</v>
      </c>
      <c r="M7" s="135">
        <v>0.05</v>
      </c>
      <c r="N7" s="14">
        <v>7.5</v>
      </c>
      <c r="O7" s="14">
        <v>0</v>
      </c>
      <c r="P7" s="15">
        <v>0</v>
      </c>
      <c r="Q7" s="13">
        <v>28.5</v>
      </c>
      <c r="R7" s="14">
        <v>24</v>
      </c>
      <c r="S7" s="14">
        <v>18</v>
      </c>
      <c r="T7" s="14">
        <v>3.45</v>
      </c>
      <c r="U7" s="14">
        <v>232.5</v>
      </c>
      <c r="V7" s="14">
        <v>2E-3</v>
      </c>
      <c r="W7" s="14">
        <v>2.0000000000000001E-4</v>
      </c>
      <c r="X7" s="17">
        <v>0.02</v>
      </c>
    </row>
    <row r="8" spans="1:24" ht="75.75">
      <c r="A8" s="65"/>
      <c r="B8" s="137"/>
      <c r="C8" s="18">
        <v>196</v>
      </c>
      <c r="D8" s="138" t="s">
        <v>51</v>
      </c>
      <c r="E8" s="139" t="s">
        <v>52</v>
      </c>
      <c r="F8" s="18">
        <v>150</v>
      </c>
      <c r="G8" s="31"/>
      <c r="H8" s="116">
        <v>18</v>
      </c>
      <c r="I8" s="28">
        <v>14.1</v>
      </c>
      <c r="J8" s="52">
        <v>31.35</v>
      </c>
      <c r="K8" s="140">
        <v>328.8</v>
      </c>
      <c r="L8" s="29">
        <v>0.06</v>
      </c>
      <c r="M8" s="116">
        <v>0.34</v>
      </c>
      <c r="N8" s="28">
        <v>0.52</v>
      </c>
      <c r="O8" s="28">
        <v>0.06</v>
      </c>
      <c r="P8" s="30">
        <v>0.41</v>
      </c>
      <c r="Q8" s="116">
        <v>219.33</v>
      </c>
      <c r="R8" s="28">
        <v>259.58</v>
      </c>
      <c r="S8" s="28">
        <v>35.46</v>
      </c>
      <c r="T8" s="28">
        <v>1.1299999999999999</v>
      </c>
      <c r="U8" s="28">
        <v>155.26</v>
      </c>
      <c r="V8" s="28">
        <v>8.6E-3</v>
      </c>
      <c r="W8" s="28">
        <v>2.5000000000000001E-2</v>
      </c>
      <c r="X8" s="30">
        <v>0.03</v>
      </c>
    </row>
    <row r="9" spans="1:24" ht="30.75">
      <c r="A9" s="65"/>
      <c r="B9" s="137"/>
      <c r="C9" s="32">
        <v>493</v>
      </c>
      <c r="D9" s="33" t="s">
        <v>48</v>
      </c>
      <c r="E9" s="19" t="s">
        <v>49</v>
      </c>
      <c r="F9" s="111">
        <v>200</v>
      </c>
      <c r="G9" s="26"/>
      <c r="H9" s="20">
        <v>0.2</v>
      </c>
      <c r="I9" s="21">
        <v>0</v>
      </c>
      <c r="J9" s="23">
        <v>14</v>
      </c>
      <c r="K9" s="24">
        <v>56</v>
      </c>
      <c r="L9" s="20">
        <v>0</v>
      </c>
      <c r="M9" s="115">
        <v>0</v>
      </c>
      <c r="N9" s="21">
        <v>0</v>
      </c>
      <c r="O9" s="21">
        <v>0</v>
      </c>
      <c r="P9" s="22">
        <v>0</v>
      </c>
      <c r="Q9" s="20">
        <v>0.46</v>
      </c>
      <c r="R9" s="21">
        <v>0</v>
      </c>
      <c r="S9" s="21">
        <v>0.09</v>
      </c>
      <c r="T9" s="21">
        <v>0.06</v>
      </c>
      <c r="U9" s="21">
        <v>0.68</v>
      </c>
      <c r="V9" s="21">
        <v>0</v>
      </c>
      <c r="W9" s="21">
        <v>0</v>
      </c>
      <c r="X9" s="23">
        <v>0</v>
      </c>
    </row>
    <row r="10" spans="1:24" ht="15.75">
      <c r="A10" s="65"/>
      <c r="B10" s="137"/>
      <c r="C10" s="141">
        <v>119</v>
      </c>
      <c r="D10" s="26" t="s">
        <v>37</v>
      </c>
      <c r="E10" s="33" t="s">
        <v>38</v>
      </c>
      <c r="F10" s="32">
        <v>30</v>
      </c>
      <c r="G10" s="33"/>
      <c r="H10" s="20">
        <v>2.13</v>
      </c>
      <c r="I10" s="21">
        <v>0.21</v>
      </c>
      <c r="J10" s="23">
        <v>13.26</v>
      </c>
      <c r="K10" s="27">
        <v>72</v>
      </c>
      <c r="L10" s="29">
        <v>0.04</v>
      </c>
      <c r="M10" s="116">
        <v>0.01</v>
      </c>
      <c r="N10" s="28">
        <v>0</v>
      </c>
      <c r="O10" s="28">
        <v>0</v>
      </c>
      <c r="P10" s="30">
        <v>0</v>
      </c>
      <c r="Q10" s="29">
        <v>11.1</v>
      </c>
      <c r="R10" s="28">
        <v>65.400000000000006</v>
      </c>
      <c r="S10" s="28">
        <v>19.5</v>
      </c>
      <c r="T10" s="28">
        <v>0.84</v>
      </c>
      <c r="U10" s="28">
        <v>27.9</v>
      </c>
      <c r="V10" s="28">
        <v>1E-3</v>
      </c>
      <c r="W10" s="28">
        <v>2E-3</v>
      </c>
      <c r="X10" s="30">
        <v>0</v>
      </c>
    </row>
    <row r="11" spans="1:24" ht="15.75">
      <c r="A11" s="65"/>
      <c r="B11" s="137"/>
      <c r="C11" s="32">
        <v>120</v>
      </c>
      <c r="D11" s="33" t="s">
        <v>6</v>
      </c>
      <c r="E11" s="51" t="s">
        <v>39</v>
      </c>
      <c r="F11" s="25">
        <v>20</v>
      </c>
      <c r="G11" s="32"/>
      <c r="H11" s="115">
        <v>1.1399999999999999</v>
      </c>
      <c r="I11" s="21">
        <v>0.22</v>
      </c>
      <c r="J11" s="22">
        <v>7.44</v>
      </c>
      <c r="K11" s="142">
        <v>36.26</v>
      </c>
      <c r="L11" s="29">
        <v>0.02</v>
      </c>
      <c r="M11" s="116">
        <v>2.4E-2</v>
      </c>
      <c r="N11" s="28">
        <v>0.08</v>
      </c>
      <c r="O11" s="28">
        <v>0</v>
      </c>
      <c r="P11" s="30">
        <v>0</v>
      </c>
      <c r="Q11" s="29">
        <v>6.8</v>
      </c>
      <c r="R11" s="28">
        <v>24</v>
      </c>
      <c r="S11" s="28">
        <v>8.1999999999999993</v>
      </c>
      <c r="T11" s="28">
        <v>0.46</v>
      </c>
      <c r="U11" s="28">
        <v>73.5</v>
      </c>
      <c r="V11" s="28">
        <v>2E-3</v>
      </c>
      <c r="W11" s="28">
        <v>2E-3</v>
      </c>
      <c r="X11" s="30">
        <v>1.2E-2</v>
      </c>
    </row>
    <row r="12" spans="1:24" ht="15.75">
      <c r="A12" s="44"/>
      <c r="B12" s="137"/>
      <c r="C12" s="32"/>
      <c r="D12" s="33"/>
      <c r="E12" s="117" t="s">
        <v>7</v>
      </c>
      <c r="F12" s="143">
        <f>SUM(F7:F11)</f>
        <v>550</v>
      </c>
      <c r="G12" s="32"/>
      <c r="H12" s="115">
        <f t="shared" ref="H12:X12" si="0">SUM(H7:H11)</f>
        <v>22.07</v>
      </c>
      <c r="I12" s="21">
        <f t="shared" si="0"/>
        <v>14.98</v>
      </c>
      <c r="J12" s="22">
        <f t="shared" si="0"/>
        <v>78.350000000000009</v>
      </c>
      <c r="K12" s="144">
        <f t="shared" si="0"/>
        <v>547.96</v>
      </c>
      <c r="L12" s="20">
        <f t="shared" si="0"/>
        <v>0.15</v>
      </c>
      <c r="M12" s="20">
        <f t="shared" si="0"/>
        <v>0.42400000000000004</v>
      </c>
      <c r="N12" s="21">
        <f t="shared" si="0"/>
        <v>8.1</v>
      </c>
      <c r="O12" s="21">
        <f t="shared" si="0"/>
        <v>0.06</v>
      </c>
      <c r="P12" s="23">
        <f t="shared" si="0"/>
        <v>0.41</v>
      </c>
      <c r="Q12" s="115">
        <f t="shared" si="0"/>
        <v>266.19000000000005</v>
      </c>
      <c r="R12" s="21">
        <f t="shared" si="0"/>
        <v>372.98</v>
      </c>
      <c r="S12" s="21">
        <f t="shared" si="0"/>
        <v>81.250000000000014</v>
      </c>
      <c r="T12" s="21">
        <f t="shared" si="0"/>
        <v>5.9399999999999995</v>
      </c>
      <c r="U12" s="21">
        <f t="shared" si="0"/>
        <v>489.84</v>
      </c>
      <c r="V12" s="21">
        <f t="shared" si="0"/>
        <v>1.3599999999999999E-2</v>
      </c>
      <c r="W12" s="21">
        <f t="shared" si="0"/>
        <v>2.9200000000000004E-2</v>
      </c>
      <c r="X12" s="30">
        <f t="shared" si="0"/>
        <v>6.2E-2</v>
      </c>
    </row>
    <row r="13" spans="1:24" ht="16.5" thickBot="1">
      <c r="A13" s="44"/>
      <c r="B13" s="137"/>
      <c r="C13" s="145"/>
      <c r="D13" s="146"/>
      <c r="E13" s="147" t="s">
        <v>8</v>
      </c>
      <c r="F13" s="148"/>
      <c r="G13" s="149"/>
      <c r="H13" s="150"/>
      <c r="I13" s="151"/>
      <c r="J13" s="152"/>
      <c r="K13" s="153">
        <f>K12/23.5</f>
        <v>23.317446808510638</v>
      </c>
      <c r="L13" s="154"/>
      <c r="M13" s="150"/>
      <c r="N13" s="151"/>
      <c r="O13" s="151"/>
      <c r="P13" s="155"/>
      <c r="Q13" s="150"/>
      <c r="R13" s="151"/>
      <c r="S13" s="151"/>
      <c r="T13" s="151"/>
      <c r="U13" s="151"/>
      <c r="V13" s="151"/>
      <c r="W13" s="151"/>
      <c r="X13" s="30"/>
    </row>
    <row r="14" spans="1:24" ht="45">
      <c r="A14" s="64" t="s">
        <v>34</v>
      </c>
      <c r="B14" s="130"/>
      <c r="C14" s="156">
        <v>133</v>
      </c>
      <c r="D14" s="157" t="s">
        <v>5</v>
      </c>
      <c r="E14" s="158" t="s">
        <v>53</v>
      </c>
      <c r="F14" s="159">
        <v>60</v>
      </c>
      <c r="G14" s="160"/>
      <c r="H14" s="161">
        <v>1.32</v>
      </c>
      <c r="I14" s="162">
        <v>0.24</v>
      </c>
      <c r="J14" s="163">
        <v>8.82</v>
      </c>
      <c r="K14" s="164">
        <v>40.799999999999997</v>
      </c>
      <c r="L14" s="165">
        <v>0</v>
      </c>
      <c r="M14" s="161">
        <v>0.03</v>
      </c>
      <c r="N14" s="162">
        <v>2.88</v>
      </c>
      <c r="O14" s="162">
        <v>1.2</v>
      </c>
      <c r="P14" s="163">
        <v>0</v>
      </c>
      <c r="Q14" s="13">
        <v>3</v>
      </c>
      <c r="R14" s="14">
        <v>30</v>
      </c>
      <c r="S14" s="14">
        <v>0</v>
      </c>
      <c r="T14" s="14">
        <v>0.24</v>
      </c>
      <c r="U14" s="14">
        <v>81.599999999999994</v>
      </c>
      <c r="V14" s="14">
        <v>0</v>
      </c>
      <c r="W14" s="14">
        <v>2.9999999999999997E-4</v>
      </c>
      <c r="X14" s="15">
        <v>1.0999999999999999E-2</v>
      </c>
    </row>
    <row r="15" spans="1:24" ht="45">
      <c r="A15" s="44"/>
      <c r="B15" s="166"/>
      <c r="C15" s="167">
        <v>131</v>
      </c>
      <c r="D15" s="168" t="s">
        <v>35</v>
      </c>
      <c r="E15" s="49" t="s">
        <v>54</v>
      </c>
      <c r="F15" s="169">
        <v>220</v>
      </c>
      <c r="G15" s="167"/>
      <c r="H15" s="170">
        <v>3.74</v>
      </c>
      <c r="I15" s="45">
        <v>6.46</v>
      </c>
      <c r="J15" s="46">
        <v>9.98</v>
      </c>
      <c r="K15" s="171">
        <v>112.8</v>
      </c>
      <c r="L15" s="112">
        <v>6.3E-2</v>
      </c>
      <c r="M15" s="114">
        <v>0.08</v>
      </c>
      <c r="N15" s="113">
        <v>7.58</v>
      </c>
      <c r="O15" s="113">
        <v>132.44</v>
      </c>
      <c r="P15" s="108">
        <v>0.06</v>
      </c>
      <c r="Q15" s="114">
        <v>39.9</v>
      </c>
      <c r="R15" s="113">
        <v>80.3</v>
      </c>
      <c r="S15" s="172">
        <v>27.9</v>
      </c>
      <c r="T15" s="113">
        <v>1.51</v>
      </c>
      <c r="U15" s="113">
        <v>320.8</v>
      </c>
      <c r="V15" s="113">
        <v>6.0000000000000001E-3</v>
      </c>
      <c r="W15" s="113">
        <v>0</v>
      </c>
      <c r="X15" s="108">
        <v>3.5999999999999997E-2</v>
      </c>
    </row>
    <row r="16" spans="1:24" ht="45">
      <c r="A16" s="44"/>
      <c r="B16" s="70" t="s">
        <v>42</v>
      </c>
      <c r="C16" s="54">
        <v>90</v>
      </c>
      <c r="D16" s="53" t="s">
        <v>44</v>
      </c>
      <c r="E16" s="90" t="s">
        <v>45</v>
      </c>
      <c r="F16" s="91">
        <v>90</v>
      </c>
      <c r="G16" s="54"/>
      <c r="H16" s="92">
        <v>15.2</v>
      </c>
      <c r="I16" s="93">
        <v>14.04</v>
      </c>
      <c r="J16" s="94">
        <v>8.9</v>
      </c>
      <c r="K16" s="95">
        <v>222.75</v>
      </c>
      <c r="L16" s="92">
        <v>0.37</v>
      </c>
      <c r="M16" s="93">
        <v>0.15</v>
      </c>
      <c r="N16" s="93">
        <v>0.09</v>
      </c>
      <c r="O16" s="93">
        <v>25.83</v>
      </c>
      <c r="P16" s="96">
        <v>0.16</v>
      </c>
      <c r="Q16" s="92">
        <v>54.18</v>
      </c>
      <c r="R16" s="93">
        <v>117.54</v>
      </c>
      <c r="S16" s="93">
        <v>24.8</v>
      </c>
      <c r="T16" s="93">
        <v>1.6</v>
      </c>
      <c r="U16" s="93">
        <v>268.38</v>
      </c>
      <c r="V16" s="93">
        <v>7.0000000000000001E-3</v>
      </c>
      <c r="W16" s="93">
        <v>2.7000000000000001E-3</v>
      </c>
      <c r="X16" s="94">
        <v>0.09</v>
      </c>
    </row>
    <row r="17" spans="1:24" ht="45">
      <c r="A17" s="173"/>
      <c r="B17" s="174" t="s">
        <v>55</v>
      </c>
      <c r="C17" s="48">
        <v>88</v>
      </c>
      <c r="D17" s="47" t="s">
        <v>36</v>
      </c>
      <c r="E17" s="97" t="s">
        <v>46</v>
      </c>
      <c r="F17" s="98">
        <v>90</v>
      </c>
      <c r="G17" s="48"/>
      <c r="H17" s="99">
        <v>20.010000000000002</v>
      </c>
      <c r="I17" s="100">
        <v>18.11</v>
      </c>
      <c r="J17" s="101">
        <v>3.35</v>
      </c>
      <c r="K17" s="102">
        <v>253.84</v>
      </c>
      <c r="L17" s="103">
        <v>0.08</v>
      </c>
      <c r="M17" s="104">
        <v>0.13</v>
      </c>
      <c r="N17" s="104">
        <v>2.52</v>
      </c>
      <c r="O17" s="104">
        <v>0</v>
      </c>
      <c r="P17" s="105">
        <v>0</v>
      </c>
      <c r="Q17" s="103">
        <v>13.41</v>
      </c>
      <c r="R17" s="104">
        <v>462.7</v>
      </c>
      <c r="S17" s="104">
        <v>28.92</v>
      </c>
      <c r="T17" s="104">
        <v>3.18</v>
      </c>
      <c r="U17" s="104">
        <v>302.3</v>
      </c>
      <c r="V17" s="104">
        <v>7.0000000000000001E-3</v>
      </c>
      <c r="W17" s="104">
        <v>0</v>
      </c>
      <c r="X17" s="106">
        <v>5.8999999999999997E-2</v>
      </c>
    </row>
    <row r="18" spans="1:24" ht="15.75">
      <c r="A18" s="173"/>
      <c r="B18" s="175"/>
      <c r="C18" s="25">
        <v>445</v>
      </c>
      <c r="D18" s="26" t="s">
        <v>47</v>
      </c>
      <c r="E18" s="176" t="s">
        <v>56</v>
      </c>
      <c r="F18" s="32">
        <v>150</v>
      </c>
      <c r="G18" s="25"/>
      <c r="H18" s="29">
        <v>8.76</v>
      </c>
      <c r="I18" s="28">
        <v>6.66</v>
      </c>
      <c r="J18" s="30">
        <v>39.61</v>
      </c>
      <c r="K18" s="36">
        <v>253.09</v>
      </c>
      <c r="L18" s="29">
        <v>0.3</v>
      </c>
      <c r="M18" s="116">
        <v>0.11</v>
      </c>
      <c r="N18" s="28">
        <v>0</v>
      </c>
      <c r="O18" s="28">
        <v>31.27</v>
      </c>
      <c r="P18" s="52">
        <v>0</v>
      </c>
      <c r="Q18" s="29">
        <v>14.55</v>
      </c>
      <c r="R18" s="28">
        <v>207.52</v>
      </c>
      <c r="S18" s="28">
        <v>138.6</v>
      </c>
      <c r="T18" s="28">
        <v>4.6500000000000004</v>
      </c>
      <c r="U18" s="28">
        <v>273.8</v>
      </c>
      <c r="V18" s="28">
        <v>3.0000000000000001E-3</v>
      </c>
      <c r="W18" s="28">
        <v>5.0000000000000001E-3</v>
      </c>
      <c r="X18" s="28">
        <v>0.02</v>
      </c>
    </row>
    <row r="19" spans="1:24" ht="45.75">
      <c r="A19" s="173"/>
      <c r="B19" s="137"/>
      <c r="C19" s="25">
        <v>107</v>
      </c>
      <c r="D19" s="26" t="s">
        <v>41</v>
      </c>
      <c r="E19" s="177" t="s">
        <v>57</v>
      </c>
      <c r="F19" s="107">
        <v>200</v>
      </c>
      <c r="G19" s="25"/>
      <c r="H19" s="20">
        <v>0.8</v>
      </c>
      <c r="I19" s="21">
        <v>0.2</v>
      </c>
      <c r="J19" s="23">
        <v>23.2</v>
      </c>
      <c r="K19" s="24">
        <v>94.4</v>
      </c>
      <c r="L19" s="20">
        <v>0.02</v>
      </c>
      <c r="M19" s="115"/>
      <c r="N19" s="21">
        <v>4</v>
      </c>
      <c r="O19" s="21">
        <v>0</v>
      </c>
      <c r="P19" s="23"/>
      <c r="Q19" s="115">
        <v>16</v>
      </c>
      <c r="R19" s="21">
        <v>18</v>
      </c>
      <c r="S19" s="21">
        <v>10</v>
      </c>
      <c r="T19" s="21">
        <v>0.4</v>
      </c>
      <c r="U19" s="21"/>
      <c r="V19" s="21"/>
      <c r="W19" s="21"/>
      <c r="X19" s="23"/>
    </row>
    <row r="20" spans="1:24" ht="15.75">
      <c r="A20" s="173"/>
      <c r="B20" s="175"/>
      <c r="C20" s="50">
        <v>119</v>
      </c>
      <c r="D20" s="26" t="s">
        <v>37</v>
      </c>
      <c r="E20" s="176" t="s">
        <v>43</v>
      </c>
      <c r="F20" s="18">
        <v>25</v>
      </c>
      <c r="G20" s="18"/>
      <c r="H20" s="116">
        <v>1.78</v>
      </c>
      <c r="I20" s="28">
        <v>0.18</v>
      </c>
      <c r="J20" s="52">
        <v>11.05</v>
      </c>
      <c r="K20" s="178">
        <v>60</v>
      </c>
      <c r="L20" s="29">
        <v>2.5000000000000001E-2</v>
      </c>
      <c r="M20" s="116">
        <v>8.0000000000000002E-3</v>
      </c>
      <c r="N20" s="28">
        <v>0</v>
      </c>
      <c r="O20" s="28">
        <v>0</v>
      </c>
      <c r="P20" s="30">
        <v>0</v>
      </c>
      <c r="Q20" s="29">
        <v>9.25</v>
      </c>
      <c r="R20" s="28">
        <v>54.5</v>
      </c>
      <c r="S20" s="28">
        <v>16.25</v>
      </c>
      <c r="T20" s="28">
        <v>0.7</v>
      </c>
      <c r="U20" s="28">
        <v>23.25</v>
      </c>
      <c r="V20" s="28">
        <v>8.0000000000000004E-4</v>
      </c>
      <c r="W20" s="28">
        <v>2E-3</v>
      </c>
      <c r="X20" s="30">
        <v>0</v>
      </c>
    </row>
    <row r="21" spans="1:24" ht="15.75">
      <c r="A21" s="173"/>
      <c r="B21" s="175"/>
      <c r="C21" s="25">
        <v>120</v>
      </c>
      <c r="D21" s="26" t="s">
        <v>6</v>
      </c>
      <c r="E21" s="176" t="s">
        <v>39</v>
      </c>
      <c r="F21" s="18">
        <v>20</v>
      </c>
      <c r="G21" s="18"/>
      <c r="H21" s="116">
        <v>1.1399999999999999</v>
      </c>
      <c r="I21" s="28">
        <v>0.22</v>
      </c>
      <c r="J21" s="52">
        <v>7.44</v>
      </c>
      <c r="K21" s="178">
        <v>36.26</v>
      </c>
      <c r="L21" s="29">
        <v>0.02</v>
      </c>
      <c r="M21" s="116">
        <v>2.4E-2</v>
      </c>
      <c r="N21" s="28">
        <v>0.08</v>
      </c>
      <c r="O21" s="28">
        <v>0</v>
      </c>
      <c r="P21" s="30">
        <v>0</v>
      </c>
      <c r="Q21" s="29">
        <v>6.8</v>
      </c>
      <c r="R21" s="28">
        <v>24</v>
      </c>
      <c r="S21" s="28">
        <v>8.1999999999999993</v>
      </c>
      <c r="T21" s="28">
        <v>0.46</v>
      </c>
      <c r="U21" s="28">
        <v>73.5</v>
      </c>
      <c r="V21" s="28">
        <v>2E-3</v>
      </c>
      <c r="W21" s="28">
        <v>2E-3</v>
      </c>
      <c r="X21" s="30">
        <v>1.2E-2</v>
      </c>
    </row>
    <row r="22" spans="1:24" ht="15.75">
      <c r="A22" s="173"/>
      <c r="B22" s="179"/>
      <c r="C22" s="66"/>
      <c r="D22" s="67"/>
      <c r="E22" s="55" t="s">
        <v>7</v>
      </c>
      <c r="F22" s="71">
        <f>F14+F15+F16+F18+F19+F20+F21</f>
        <v>765</v>
      </c>
      <c r="G22" s="68"/>
      <c r="H22" s="72">
        <f t="shared" ref="H22:X22" si="1">H14+H15+H16+H18+H19+H20+H21</f>
        <v>32.739999999999995</v>
      </c>
      <c r="I22" s="73">
        <f t="shared" si="1"/>
        <v>27.999999999999996</v>
      </c>
      <c r="J22" s="74">
        <f t="shared" si="1"/>
        <v>109</v>
      </c>
      <c r="K22" s="54">
        <f t="shared" si="1"/>
        <v>820.1</v>
      </c>
      <c r="L22" s="72">
        <f t="shared" si="1"/>
        <v>0.79800000000000004</v>
      </c>
      <c r="M22" s="73">
        <f t="shared" si="1"/>
        <v>0.40200000000000002</v>
      </c>
      <c r="N22" s="73">
        <f t="shared" si="1"/>
        <v>14.63</v>
      </c>
      <c r="O22" s="73">
        <f t="shared" si="1"/>
        <v>190.73999999999998</v>
      </c>
      <c r="P22" s="76">
        <f t="shared" si="1"/>
        <v>0.22</v>
      </c>
      <c r="Q22" s="72">
        <f t="shared" si="1"/>
        <v>143.68</v>
      </c>
      <c r="R22" s="73">
        <f t="shared" si="1"/>
        <v>531.86</v>
      </c>
      <c r="S22" s="73">
        <f t="shared" si="1"/>
        <v>225.75</v>
      </c>
      <c r="T22" s="73">
        <f t="shared" si="1"/>
        <v>9.56</v>
      </c>
      <c r="U22" s="73">
        <f t="shared" si="1"/>
        <v>1041.33</v>
      </c>
      <c r="V22" s="73">
        <f t="shared" si="1"/>
        <v>1.8799999999999997E-2</v>
      </c>
      <c r="W22" s="73">
        <f t="shared" si="1"/>
        <v>1.2E-2</v>
      </c>
      <c r="X22" s="74">
        <f t="shared" si="1"/>
        <v>0.16900000000000001</v>
      </c>
    </row>
    <row r="23" spans="1:24" ht="15.75">
      <c r="A23" s="173"/>
      <c r="B23" s="69"/>
      <c r="C23" s="180"/>
      <c r="D23" s="181"/>
      <c r="E23" s="56" t="s">
        <v>7</v>
      </c>
      <c r="F23" s="182">
        <f>F14+F15+F17+F18+F19+F20+F21</f>
        <v>765</v>
      </c>
      <c r="G23" s="109"/>
      <c r="H23" s="57">
        <f t="shared" ref="H23:X23" si="2">H14+H15+H17+H18+H19+H20+H21</f>
        <v>37.549999999999997</v>
      </c>
      <c r="I23" s="58">
        <f t="shared" si="2"/>
        <v>32.07</v>
      </c>
      <c r="J23" s="59">
        <f t="shared" si="2"/>
        <v>103.45</v>
      </c>
      <c r="K23" s="110">
        <f t="shared" si="2"/>
        <v>851.18999999999994</v>
      </c>
      <c r="L23" s="57">
        <f t="shared" si="2"/>
        <v>0.50800000000000001</v>
      </c>
      <c r="M23" s="58">
        <f t="shared" si="2"/>
        <v>0.38200000000000001</v>
      </c>
      <c r="N23" s="58">
        <f t="shared" si="2"/>
        <v>17.059999999999999</v>
      </c>
      <c r="O23" s="58">
        <f t="shared" si="2"/>
        <v>164.91</v>
      </c>
      <c r="P23" s="60">
        <f t="shared" si="2"/>
        <v>0.06</v>
      </c>
      <c r="Q23" s="57">
        <f t="shared" si="2"/>
        <v>102.91</v>
      </c>
      <c r="R23" s="58">
        <f t="shared" si="2"/>
        <v>877.02</v>
      </c>
      <c r="S23" s="58">
        <f t="shared" si="2"/>
        <v>229.86999999999998</v>
      </c>
      <c r="T23" s="58">
        <f t="shared" si="2"/>
        <v>11.14</v>
      </c>
      <c r="U23" s="58">
        <f t="shared" si="2"/>
        <v>1075.25</v>
      </c>
      <c r="V23" s="58">
        <f t="shared" si="2"/>
        <v>1.8799999999999997E-2</v>
      </c>
      <c r="W23" s="58">
        <f t="shared" si="2"/>
        <v>9.2999999999999992E-3</v>
      </c>
      <c r="X23" s="59">
        <f t="shared" si="2"/>
        <v>0.13800000000000001</v>
      </c>
    </row>
    <row r="24" spans="1:24" ht="15.75">
      <c r="A24" s="173"/>
      <c r="B24" s="179"/>
      <c r="C24" s="183"/>
      <c r="D24" s="184"/>
      <c r="E24" s="61" t="s">
        <v>8</v>
      </c>
      <c r="F24" s="62"/>
      <c r="G24" s="185"/>
      <c r="H24" s="72"/>
      <c r="I24" s="73"/>
      <c r="J24" s="74"/>
      <c r="K24" s="75">
        <f>K22/23.5</f>
        <v>34.897872340425536</v>
      </c>
      <c r="L24" s="72"/>
      <c r="M24" s="73"/>
      <c r="N24" s="73"/>
      <c r="O24" s="73"/>
      <c r="P24" s="76"/>
      <c r="Q24" s="72"/>
      <c r="R24" s="73"/>
      <c r="S24" s="73"/>
      <c r="T24" s="73"/>
      <c r="U24" s="73"/>
      <c r="V24" s="73"/>
      <c r="W24" s="73"/>
      <c r="X24" s="74"/>
    </row>
    <row r="25" spans="1:24" ht="16.5" thickBot="1">
      <c r="A25" s="186"/>
      <c r="B25" s="187"/>
      <c r="C25" s="188"/>
      <c r="D25" s="189"/>
      <c r="E25" s="63" t="s">
        <v>8</v>
      </c>
      <c r="F25" s="190"/>
      <c r="G25" s="191"/>
      <c r="H25" s="192"/>
      <c r="I25" s="193"/>
      <c r="J25" s="194"/>
      <c r="K25" s="77">
        <f>K23/23.5</f>
        <v>36.220851063829784</v>
      </c>
      <c r="L25" s="192"/>
      <c r="M25" s="193"/>
      <c r="N25" s="193"/>
      <c r="O25" s="193"/>
      <c r="P25" s="195"/>
      <c r="Q25" s="192"/>
      <c r="R25" s="193"/>
      <c r="S25" s="193"/>
      <c r="T25" s="193"/>
      <c r="U25" s="193"/>
      <c r="V25" s="193"/>
      <c r="W25" s="193"/>
      <c r="X25" s="194"/>
    </row>
  </sheetData>
  <mergeCells count="4">
    <mergeCell ref="L5:P5"/>
    <mergeCell ref="Q5:X5"/>
    <mergeCell ref="B3:D3"/>
    <mergeCell ref="I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Sempai</dc:creator>
  <cp:lastModifiedBy>Sempai</cp:lastModifiedBy>
  <dcterms:created xsi:type="dcterms:W3CDTF">2022-03-17T12:53:48Z</dcterms:created>
  <dcterms:modified xsi:type="dcterms:W3CDTF">2022-03-25T04:03:47Z</dcterms:modified>
</cp:coreProperties>
</file>